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<sst xmlns="http://schemas.openxmlformats.org/spreadsheetml/2006/main" count="41" uniqueCount="41">
  <si>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GPAX</t>
  </si>
  <si>
    <t>ONET</t>
  </si>
  <si>
    <t>GAT</t>
  </si>
  <si>
    <t>PAT 1</t>
  </si>
  <si>
    <t>PAT 2</t>
  </si>
  <si>
    <t>PAT 3</t>
  </si>
  <si>
    <t>PAT 4</t>
  </si>
  <si>
    <t>PAT 5</t>
  </si>
  <si>
    <t>PAT 6</t>
  </si>
  <si>
    <t>PAT 71</t>
  </si>
  <si>
    <t>PAT 72</t>
  </si>
  <si>
    <t>PAT 73</t>
  </si>
  <si>
    <t>PAT 74</t>
  </si>
  <si>
    <t>PAT 75</t>
  </si>
  <si>
    <t>PAT 76</t>
  </si>
  <si>
    <t>สถาบันพัฒนาทักษะเพื่อการสอบตรงธรรมศาสตร์และจุฬา ท็อปปิค อะคาเดมี่</t>
  </si>
  <si>
    <t>สะพานควาย # วงเวียนใหญ่ # ลำปาง  |  087 215 6357  | www.2btopic.com | www.facebook.com/topic2u</t>
  </si>
  <si>
    <t>คะแนนเต็ม</t>
  </si>
  <si>
    <t>วิชา</t>
  </si>
  <si>
    <t>คะแนนที่ได้</t>
  </si>
  <si>
    <t>%</t>
  </si>
  <si>
    <t>คะแนนเต็ม 30,000 คะแนน</t>
  </si>
  <si>
    <t>สัดส่วนคะแนน</t>
  </si>
  <si>
    <t>รวม</t>
  </si>
  <si>
    <t>คะแนน</t>
  </si>
  <si>
    <t>=</t>
  </si>
  <si>
    <t>คะแนนต่ำสุดของคณะมหาวิทยาลัยที่เลือก</t>
  </si>
  <si>
    <t>คะแนนสูงสุดของคณะมหาวิทยาลัยที่เลือก</t>
  </si>
  <si>
    <t>โปรแกรมคำนวณคะแนนแอดมิชชั่น Beta 1.0</t>
  </si>
  <si>
    <t>คะแนนของคุณสูง/ต่ำกว่าคะแนนต่ำสุดอยู่</t>
  </si>
  <si>
    <t>คะแนนของคุณสูง/ต่ำกว่าคะแนนสูงสุดอยู่</t>
  </si>
  <si>
    <t>โอกาสในการสอบติด</t>
  </si>
  <si>
    <t>คำแนะนำจากเรา</t>
  </si>
  <si>
    <t>1. กรอกคะแนนได้เฉพาะในช่องดังตัวอย่างได้เท่านั้น</t>
  </si>
  <si>
    <t>ตัวอย่าง</t>
  </si>
  <si>
    <t xml:space="preserve">2. น้องๆ ต้องทราบ "คะแนนของตัวเอง" ที่สูงที่สุด และ "สัดส่วน" ของคณะที่อยากจะเข้าเรียนว่าใช้เท่าไร เช่น คณะรัฐศาสตร์ ธรรมศาสตร์ ใช้ GPAX 20% ONET 30% GAT 40% PAT1/PAT7 10% </t>
  </si>
  <si>
    <t>3. ช่องที่ไม่มีคะแนนไม่ต้องกรอกอะไร (หากมีทั้ง PAT1 และ PAT7 และคณะที่เลือกให้ใช้คะแนนอย่างใดอย่างหนึ่ง ก็ให้กรอกเฉพาะคะแนนที่น้องๆ เลือกใช้เท่านั้น เช่นเลือก PAT 7 ก็กรอกเฉพาะ PAT 7)</t>
  </si>
  <si>
    <t>4. โปรแกรมนี้เป็นการพัฒนาเบื้องต้น เวอร์ชั่น Beta 1.0 เท่านั้น หากมีข้อผิดพลาดประการใด ครูพี่ทาม์ยขออภัยมา ณ โอกาสนี้</t>
  </si>
  <si>
    <t>5. โปรแกรมนี้สงวนลิขสิทธิ์โดย "ครูพี่ทาม์ย" โดย "TOPIC ACADEMY" เท่านั้น</t>
  </si>
  <si>
    <t>6. น้องๆ สามารถเผยแพร่ได้ โดยไม่มีค่าใช้จ่ายใดๆ</t>
  </si>
  <si>
    <t>7. เสนอแนะ ติชม หรือสอบถาม เพื่อการปรับปรุงให้ดียิ่งๆ ขึ้นไปได้ที่ www.2btopic.com | www.facebook.com/topic2u | www.facebook.com/tyme.topic | Topic Hotline 087 215 6357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</si>
</sst>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12"/>
      <name val="Calibri"/>
      <family val="2"/>
    </font>
    <font>
      <b/>
      <sz val="14"/>
      <color indexed="62"/>
      <name val="Calibri"/>
      <family val="2"/>
    </font>
    <font>
      <b/>
      <sz val="18"/>
      <color indexed="9"/>
      <name val="Calibri"/>
      <family val="2"/>
    </font>
    <font>
      <b/>
      <sz val="18"/>
      <color indexed="10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rgb="FF0000FF"/>
      <name val="Calibri"/>
      <family val="2"/>
    </font>
    <font>
      <b/>
      <sz val="18"/>
      <color theme="0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mbria"/>
      <family val="2"/>
    </font>
    <font>
      <b/>
      <sz val="16"/>
      <color theme="0"/>
      <name val="Calibri"/>
      <family val="2"/>
    </font>
    <font>
      <b/>
      <sz val="14"/>
      <color rgb="FF3F3F76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/>
    </xf>
    <xf numFmtId="0" fontId="0" fillId="0" borderId="0" xfId="0" applyNumberFormat="1" applyAlignment="1">
      <alignment horizontal="center"/>
    </xf>
    <xf numFmtId="0" fontId="26" fillId="34" borderId="0" xfId="51" applyFill="1" applyAlignment="1">
      <alignment horizontal="center"/>
    </xf>
    <xf numFmtId="0" fontId="30" fillId="22" borderId="3" xfId="41" applyAlignment="1">
      <alignment horizontal="center"/>
    </xf>
    <xf numFmtId="0" fontId="30" fillId="22" borderId="3" xfId="41" applyNumberFormat="1" applyAlignment="1">
      <alignment horizontal="center"/>
    </xf>
    <xf numFmtId="0" fontId="36" fillId="24" borderId="4" xfId="47" applyAlignment="1" applyProtection="1">
      <alignment horizontal="center"/>
      <protection locked="0"/>
    </xf>
    <xf numFmtId="0" fontId="36" fillId="24" borderId="4" xfId="47" applyNumberFormat="1" applyAlignment="1" applyProtection="1">
      <alignment horizontal="center"/>
      <protection locked="0"/>
    </xf>
    <xf numFmtId="0" fontId="42" fillId="35" borderId="0" xfId="0" applyFont="1" applyFill="1" applyAlignment="1">
      <alignment/>
    </xf>
    <xf numFmtId="0" fontId="42" fillId="35" borderId="0" xfId="0" applyFont="1" applyFill="1" applyAlignment="1">
      <alignment/>
    </xf>
    <xf numFmtId="49" fontId="42" fillId="35" borderId="0" xfId="0" applyNumberFormat="1" applyFont="1" applyFill="1" applyAlignment="1">
      <alignment horizontal="center"/>
    </xf>
    <xf numFmtId="0" fontId="36" fillId="24" borderId="4" xfId="47" applyAlignment="1" applyProtection="1">
      <alignment horizontal="center"/>
      <protection/>
    </xf>
    <xf numFmtId="0" fontId="36" fillId="24" borderId="4" xfId="47" applyAlignment="1">
      <alignment horizontal="center"/>
    </xf>
    <xf numFmtId="3" fontId="43" fillId="22" borderId="3" xfId="41" applyNumberFormat="1" applyFont="1" applyAlignment="1">
      <alignment horizontal="center" vertical="center"/>
    </xf>
    <xf numFmtId="0" fontId="43" fillId="22" borderId="3" xfId="41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0" fontId="47" fillId="37" borderId="0" xfId="0" applyFont="1" applyFill="1" applyAlignment="1">
      <alignment horizontal="center"/>
    </xf>
    <xf numFmtId="3" fontId="48" fillId="24" borderId="4" xfId="47" applyNumberFormat="1" applyFont="1" applyAlignment="1" applyProtection="1">
      <alignment horizontal="center" vertical="center"/>
      <protection locked="0"/>
    </xf>
    <xf numFmtId="0" fontId="47" fillId="38" borderId="0" xfId="0" applyFont="1" applyFill="1" applyAlignment="1">
      <alignment horizontal="center"/>
    </xf>
    <xf numFmtId="0" fontId="27" fillId="37" borderId="10" xfId="0" applyFont="1" applyFill="1" applyBorder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38" fillId="33" borderId="0" xfId="0" applyFont="1" applyFill="1" applyAlignment="1" applyProtection="1">
      <alignment horizontal="center"/>
      <protection/>
    </xf>
    <xf numFmtId="0" fontId="49" fillId="33" borderId="0" xfId="0" applyFont="1" applyFill="1" applyAlignment="1" applyProtection="1">
      <alignment horizontal="center"/>
      <protection/>
    </xf>
    <xf numFmtId="0" fontId="45" fillId="36" borderId="0" xfId="0" applyFont="1" applyFill="1" applyAlignment="1">
      <alignment horizontal="center"/>
    </xf>
    <xf numFmtId="0" fontId="42" fillId="39" borderId="0" xfId="0" applyFont="1" applyFill="1" applyAlignment="1">
      <alignment horizontal="center"/>
    </xf>
    <xf numFmtId="3" fontId="45" fillId="36" borderId="0" xfId="0" applyNumberFormat="1" applyFont="1" applyFill="1" applyAlignment="1">
      <alignment horizontal="center"/>
    </xf>
    <xf numFmtId="3" fontId="42" fillId="35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3</xdr:col>
      <xdr:colOff>28575</xdr:colOff>
      <xdr:row>3</xdr:row>
      <xdr:rowOff>104775</xdr:rowOff>
    </xdr:to>
    <xdr:pic>
      <xdr:nvPicPr>
        <xdr:cNvPr id="1" name="รูปภาพ 0" descr="l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2228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16.00390625" style="0" customWidth="1"/>
  </cols>
  <sheetData>
    <row r="1" s="2" customFormat="1" ht="15"/>
    <row r="2" spans="5:16" s="2" customFormat="1" ht="18.75">
      <c r="E2" s="27" t="s">
        <v>28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5:16" s="2" customFormat="1" ht="18" customHeight="1">
      <c r="E3" s="26" t="s">
        <v>15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5:16" s="2" customFormat="1" ht="18" customHeight="1">
      <c r="E4" s="26" t="s">
        <v>16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="2" customFormat="1" ht="15"/>
    <row r="7" spans="1:16" s="1" customFormat="1" ht="15">
      <c r="A7" s="5" t="s">
        <v>18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</row>
    <row r="8" spans="1:16" s="1" customFormat="1" ht="15">
      <c r="A8" s="5" t="s">
        <v>17</v>
      </c>
      <c r="B8" s="5">
        <v>4</v>
      </c>
      <c r="C8" s="5">
        <v>100</v>
      </c>
      <c r="D8" s="5">
        <v>300</v>
      </c>
      <c r="E8" s="5">
        <v>300</v>
      </c>
      <c r="F8" s="5">
        <v>300</v>
      </c>
      <c r="G8" s="5">
        <v>300</v>
      </c>
      <c r="H8" s="5">
        <v>300</v>
      </c>
      <c r="I8" s="5">
        <v>300</v>
      </c>
      <c r="J8" s="5">
        <v>300</v>
      </c>
      <c r="K8" s="5">
        <v>300</v>
      </c>
      <c r="L8" s="5">
        <v>300</v>
      </c>
      <c r="M8" s="5">
        <v>300</v>
      </c>
      <c r="N8" s="5">
        <v>300</v>
      </c>
      <c r="O8" s="5">
        <v>300</v>
      </c>
      <c r="P8" s="5">
        <v>300</v>
      </c>
    </row>
    <row r="9" spans="1:16" s="1" customFormat="1" ht="15" customHeight="1">
      <c r="A9" s="5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1" customFormat="1" ht="11.25" customHeight="1" hidden="1">
      <c r="A10" s="5"/>
      <c r="B10" s="12">
        <f>(B9*100)/B8</f>
        <v>0</v>
      </c>
      <c r="C10" s="12">
        <f>(C9*100)/C8</f>
        <v>0</v>
      </c>
      <c r="D10" s="12">
        <f>(D9*100)/D8</f>
        <v>0</v>
      </c>
      <c r="E10" s="12">
        <f>(E9*100)/E8</f>
        <v>0</v>
      </c>
      <c r="F10" s="12">
        <f aca="true" t="shared" si="0" ref="F10:P10">(F9*100)/F8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</row>
    <row r="11" spans="1:16" s="3" customFormat="1" ht="15" customHeight="1">
      <c r="A11" s="6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s="1" customFormat="1" ht="20.25" customHeight="1" hidden="1">
      <c r="B12" s="1">
        <f>B10*(B11/100)</f>
        <v>0</v>
      </c>
      <c r="C12" s="1">
        <f aca="true" t="shared" si="1" ref="C12:P12">C10*(C11/100)</f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0</v>
      </c>
      <c r="P12" s="1">
        <f t="shared" si="1"/>
        <v>0</v>
      </c>
    </row>
    <row r="14" spans="1:16" ht="26.25">
      <c r="A14" s="9" t="s">
        <v>23</v>
      </c>
      <c r="B14" s="28">
        <f>SUM(B12:P12)</f>
        <v>0</v>
      </c>
      <c r="C14" s="28"/>
      <c r="D14" s="28"/>
      <c r="E14" s="10" t="s">
        <v>20</v>
      </c>
      <c r="F14" s="11" t="s">
        <v>25</v>
      </c>
      <c r="G14" s="30">
        <f>(B14*30000)/100</f>
        <v>0</v>
      </c>
      <c r="H14" s="30"/>
      <c r="I14" s="30"/>
      <c r="J14" s="31" t="s">
        <v>24</v>
      </c>
      <c r="K14" s="31"/>
      <c r="L14" s="29" t="s">
        <v>21</v>
      </c>
      <c r="M14" s="29"/>
      <c r="N14" s="29"/>
      <c r="O14" s="29"/>
      <c r="P14" s="29"/>
    </row>
    <row r="16" spans="1:16" ht="21">
      <c r="A16" s="19" t="s">
        <v>26</v>
      </c>
      <c r="B16" s="19"/>
      <c r="C16" s="19"/>
      <c r="D16" s="19"/>
      <c r="E16" s="19"/>
      <c r="F16" s="19"/>
      <c r="G16" s="20"/>
      <c r="H16" s="20"/>
      <c r="I16" s="20"/>
      <c r="J16" s="22" t="s">
        <v>29</v>
      </c>
      <c r="K16" s="23"/>
      <c r="L16" s="23"/>
      <c r="M16" s="23"/>
      <c r="N16" s="14">
        <f>G14-G16</f>
        <v>0</v>
      </c>
      <c r="O16" s="15"/>
      <c r="P16" s="15"/>
    </row>
    <row r="17" spans="1:16" ht="21">
      <c r="A17" s="21" t="s">
        <v>27</v>
      </c>
      <c r="B17" s="21"/>
      <c r="C17" s="21"/>
      <c r="D17" s="21"/>
      <c r="E17" s="21"/>
      <c r="F17" s="21"/>
      <c r="G17" s="20"/>
      <c r="H17" s="20"/>
      <c r="I17" s="20"/>
      <c r="J17" s="24" t="s">
        <v>30</v>
      </c>
      <c r="K17" s="25"/>
      <c r="L17" s="25"/>
      <c r="M17" s="25"/>
      <c r="N17" s="14">
        <f>G14-G17</f>
        <v>0</v>
      </c>
      <c r="O17" s="15"/>
      <c r="P17" s="15"/>
    </row>
    <row r="19" spans="1:16" ht="28.5" customHeight="1">
      <c r="A19" s="16" t="s">
        <v>31</v>
      </c>
      <c r="B19" s="16"/>
      <c r="C19" s="16"/>
      <c r="D19" s="16"/>
      <c r="E19" s="17" t="str">
        <f>IF(N16&gt;2500,"100%",IF(N16&gt;2000,"90%",IF(N16&gt;1000,"70%",IF(N16&gt;0,"50%",IF(N16&gt;-1000,"30%",IF(N16&gt;-2000,"10%","0%"))))))</f>
        <v>30%</v>
      </c>
      <c r="F19" s="17"/>
      <c r="G19" s="16" t="s">
        <v>32</v>
      </c>
      <c r="H19" s="16"/>
      <c r="I19" s="16"/>
      <c r="J19" s="16"/>
      <c r="K19" s="18" t="str">
        <f>IF(N16&gt;2500,"ตัดชุดรอได้เลยจ้า",IF(N16&gt;2000,"นอนหลับสนิทละล่ะ โอกาสติดสูง",IF(N16&gt;1000,"ใจชื้นมาหน่อย น่าจะติดนะ",IF(N16&gt;0,"ผ่านมานิดเดียว ระวังดีๆ นะ",IF(N16&gt;-1000,"คาบเส้นมาก ลุ้นตัวโก่ง",IF(N16&gt;-2000,"ลองดูได้ แต่หืดขึ้นคอหน่อยนะ","เปลี่ยนใจเหอะ ไม่ดีมั้งนาย"))))))</f>
        <v>คาบเส้นมาก ลุ้นตัวโก่ง</v>
      </c>
      <c r="L19" s="18"/>
      <c r="M19" s="18"/>
      <c r="N19" s="18"/>
      <c r="O19" s="18"/>
      <c r="P19" s="18"/>
    </row>
    <row r="21" spans="1:6" ht="15">
      <c r="A21" t="s">
        <v>33</v>
      </c>
      <c r="E21" s="13" t="s">
        <v>34</v>
      </c>
      <c r="F21" s="13"/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  <row r="27" ht="15">
      <c r="A27" t="s">
        <v>40</v>
      </c>
    </row>
  </sheetData>
  <sheetProtection password="CC4B" sheet="1" objects="1" scenarios="1" formatCells="0" formatColumns="0" formatRows="0" insertColumns="0" insertRows="0" insertHyperlinks="0" deleteColumns="0" deleteRows="0" sort="0" autoFilter="0" pivotTables="0"/>
  <mergeCells count="20">
    <mergeCell ref="E3:P3"/>
    <mergeCell ref="E2:P2"/>
    <mergeCell ref="E4:P4"/>
    <mergeCell ref="B14:D14"/>
    <mergeCell ref="L14:P14"/>
    <mergeCell ref="G14:I14"/>
    <mergeCell ref="J14:K14"/>
    <mergeCell ref="E21:F21"/>
    <mergeCell ref="N16:P16"/>
    <mergeCell ref="N17:P17"/>
    <mergeCell ref="A19:D19"/>
    <mergeCell ref="E19:F19"/>
    <mergeCell ref="K19:P19"/>
    <mergeCell ref="G19:J19"/>
    <mergeCell ref="A16:F16"/>
    <mergeCell ref="G16:I16"/>
    <mergeCell ref="A17:F17"/>
    <mergeCell ref="G17:I17"/>
    <mergeCell ref="J16:M16"/>
    <mergeCell ref="J17:M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Tyme</dc:creator>
  <cp:keywords/>
  <dc:description/>
  <cp:lastModifiedBy>TOPIC1</cp:lastModifiedBy>
  <dcterms:created xsi:type="dcterms:W3CDTF">2012-03-29T15:06:58Z</dcterms:created>
  <dcterms:modified xsi:type="dcterms:W3CDTF">2012-03-30T06:11:53Z</dcterms:modified>
  <cp:category/>
  <cp:version/>
  <cp:contentType/>
  <cp:contentStatus/>
</cp:coreProperties>
</file>